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45" windowWidth="6270" windowHeight="8130"/>
  </bookViews>
  <sheets>
    <sheet name="CB1" sheetId="1" r:id="rId1"/>
    <sheet name="Sheet1" sheetId="2" r:id="rId2"/>
  </sheets>
  <calcPr calcId="144525"/>
</workbook>
</file>

<file path=xl/calcChain.xml><?xml version="1.0" encoding="utf-8"?>
<calcChain xmlns="http://schemas.openxmlformats.org/spreadsheetml/2006/main">
  <c r="Z5" i="1" l="1"/>
  <c r="Z6" i="1"/>
  <c r="Z7" i="1"/>
  <c r="Z8" i="1"/>
  <c r="Z9" i="1"/>
  <c r="Z10" i="1"/>
  <c r="Z11" i="1"/>
  <c r="Z12" i="1"/>
  <c r="Z13" i="1"/>
  <c r="Z14" i="1"/>
  <c r="W11" i="1"/>
  <c r="AA5" i="1" l="1"/>
  <c r="AA6" i="1"/>
  <c r="AA7" i="1"/>
  <c r="AA8" i="1"/>
  <c r="AA9" i="1"/>
  <c r="AA10" i="1"/>
  <c r="AA11" i="1"/>
  <c r="AA12" i="1"/>
  <c r="AA13" i="1"/>
  <c r="AA14" i="1"/>
  <c r="Z4" i="1"/>
  <c r="AA4" i="1" s="1"/>
  <c r="Z15" i="1" l="1"/>
  <c r="AA15" i="1" s="1"/>
  <c r="Y17" i="1" l="1"/>
  <c r="Y16" i="1"/>
</calcChain>
</file>

<file path=xl/comments1.xml><?xml version="1.0" encoding="utf-8"?>
<comments xmlns="http://schemas.openxmlformats.org/spreadsheetml/2006/main">
  <authors>
    <author>Admin</author>
    <author>Quynh</author>
    <author>User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H6" authorId="1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9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10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2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<sst xmlns="http://schemas.openxmlformats.org/spreadsheetml/2006/main" count="78" uniqueCount="64">
  <si>
    <t>STT</t>
  </si>
  <si>
    <t>Họ và tên</t>
  </si>
  <si>
    <t>Trịnh Hoàng Hiệp</t>
  </si>
  <si>
    <t>Đinh Văn Đệ</t>
  </si>
  <si>
    <t xml:space="preserve">Trần Kim Thu Liễu 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</si>
  <si>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</si>
  <si>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</si>
  <si>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</si>
  <si>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</si>
  <si>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</si>
  <si>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Đỗ Tuấn Việt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</si>
  <si>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</si>
  <si>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</si>
  <si>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</si>
  <si>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</si>
  <si>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</si>
  <si>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</si>
  <si>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</si>
  <si>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0016100006608005</t>
  </si>
  <si>
    <t>1603205458242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</si>
  <si>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</si>
  <si>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</si>
  <si>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</si>
  <si>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</si>
  <si>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</si>
  <si>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</si>
  <si>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</si>
  <si>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</si>
  <si>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</si>
  <si>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</si>
  <si>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</si>
  <si>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</si>
  <si>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0016100005288007</t>
  </si>
  <si>
    <t>1603205249841</t>
  </si>
  <si>
    <t>0016100006728008</t>
  </si>
  <si>
    <t>1603205182530</t>
  </si>
  <si>
    <t>Số tiền chi bộ trích lại 30%</t>
  </si>
  <si>
    <t>Số tiền nộp lên đảng bộ 70%</t>
  </si>
  <si>
    <t>TP.Hồ Chí Minh, ngày     tháng     năm 2019</t>
  </si>
  <si>
    <t>NGƯỜI LẬP BÁO CÁO</t>
  </si>
  <si>
    <t xml:space="preserve">T/M CHI BỘ </t>
  </si>
  <si>
    <t>BÍ THƯ</t>
  </si>
  <si>
    <t xml:space="preserve">                    Trần Kim Thu Liễu</t>
  </si>
  <si>
    <t>CỘNG HÒA XÃ HỘI CHỦ NGHĨA VIỆT NAM
Độc lập - Tự do - Hạnh phúc</t>
  </si>
  <si>
    <t>ĐẢNG BỘ TRƯỜNG CAO ĐẲNG 
LÝ TỰ TRỌNG THÀNH PHỐ HỒ CHÍ MINH
CHI BỘ 1</t>
  </si>
  <si>
    <t>Số tiền đóng ĐP</t>
  </si>
  <si>
    <t xml:space="preserve">hiệp </t>
  </si>
  <si>
    <t>đệ</t>
  </si>
  <si>
    <t>liễu</t>
  </si>
  <si>
    <t>thu</t>
  </si>
  <si>
    <t>minh</t>
  </si>
  <si>
    <t>thu nga</t>
  </si>
  <si>
    <t>thơm</t>
  </si>
  <si>
    <t>tú</t>
  </si>
  <si>
    <t>việt</t>
  </si>
  <si>
    <t>hường</t>
  </si>
  <si>
    <t xml:space="preserve"> Nga</t>
  </si>
  <si>
    <t>TỔNG CỘNG</t>
  </si>
  <si>
    <t xml:space="preserve"> Trần Kim Thu Liễu</t>
  </si>
  <si>
    <t>Tháng 6</t>
  </si>
  <si>
    <t>Tháng 7</t>
  </si>
  <si>
    <t>Tháng 8</t>
  </si>
  <si>
    <t xml:space="preserve">Tổng 3 tháng </t>
  </si>
  <si>
    <t>DANH SÁCH TRUY THU ĐẢNG PHÍ THI ĐUA THÁNG 6,7,8/2019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</si>
</sst>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7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3"/>
      <color indexed="10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Calibri"/>
      <family val="2"/>
      <scheme val="minor"/>
    </font>
    <font>
      <i/>
      <sz val="13"/>
      <name val="Times New Roman"/>
      <family val="1"/>
    </font>
    <font>
      <b/>
      <sz val="13"/>
      <color rgb="FFFF0000"/>
      <name val="Times New Roman"/>
      <family val="1"/>
    </font>
    <font>
      <sz val="12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1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3" fillId="0" borderId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6" fillId="0" borderId="0" xfId="0" applyFont="1"/>
    <xf numFmtId="0" fontId="27" fillId="0" borderId="0" xfId="0" applyFont="1" applyAlignment="1">
      <alignment horizontal="center"/>
    </xf>
    <xf numFmtId="0" fontId="29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30" fillId="25" borderId="10" xfId="0" applyFont="1" applyFill="1" applyBorder="1" applyAlignment="1">
      <alignment horizontal="left" wrapText="1"/>
    </xf>
    <xf numFmtId="0" fontId="30" fillId="0" borderId="10" xfId="0" applyFont="1" applyFill="1" applyBorder="1" applyAlignment="1">
      <alignment horizontal="center" vertical="center" wrapText="1"/>
    </xf>
    <xf numFmtId="49" fontId="30" fillId="25" borderId="10" xfId="0" quotePrefix="1" applyNumberFormat="1" applyFont="1" applyFill="1" applyBorder="1" applyAlignment="1">
      <alignment horizontal="center" vertical="center" wrapText="1"/>
    </xf>
    <xf numFmtId="0" fontId="30" fillId="25" borderId="10" xfId="0" applyFont="1" applyFill="1" applyBorder="1" applyAlignment="1">
      <alignment horizontal="center" vertical="center" wrapText="1"/>
    </xf>
    <xf numFmtId="9" fontId="30" fillId="25" borderId="10" xfId="0" applyNumberFormat="1" applyFont="1" applyFill="1" applyBorder="1" applyAlignment="1">
      <alignment horizontal="center" vertical="center" wrapText="1"/>
    </xf>
    <xf numFmtId="167" fontId="30" fillId="25" borderId="10" xfId="0" applyNumberFormat="1" applyFont="1" applyFill="1" applyBorder="1" applyAlignment="1">
      <alignment horizontal="center" vertical="center" wrapText="1"/>
    </xf>
    <xf numFmtId="3" fontId="30" fillId="25" borderId="10" xfId="0" applyNumberFormat="1" applyFont="1" applyFill="1" applyBorder="1" applyAlignment="1">
      <alignment horizontal="right" vertical="center" wrapText="1"/>
    </xf>
    <xf numFmtId="0" fontId="31" fillId="25" borderId="10" xfId="0" applyFont="1" applyFill="1" applyBorder="1" applyAlignment="1">
      <alignment horizontal="center" vertical="center" wrapText="1"/>
    </xf>
    <xf numFmtId="37" fontId="30" fillId="0" borderId="10" xfId="29" quotePrefix="1" applyNumberFormat="1" applyFont="1" applyBorder="1" applyAlignment="1">
      <alignment horizontal="center" vertical="center"/>
    </xf>
    <xf numFmtId="165" fontId="30" fillId="25" borderId="10" xfId="0" applyNumberFormat="1" applyFont="1" applyFill="1" applyBorder="1" applyAlignment="1">
      <alignment horizontal="center" vertical="center" wrapText="1"/>
    </xf>
    <xf numFmtId="166" fontId="30" fillId="25" borderId="10" xfId="0" applyNumberFormat="1" applyFont="1" applyFill="1" applyBorder="1" applyAlignment="1">
      <alignment horizontal="right" vertical="center" wrapText="1"/>
    </xf>
    <xf numFmtId="2" fontId="30" fillId="26" borderId="10" xfId="0" applyNumberFormat="1" applyFont="1" applyFill="1" applyBorder="1" applyAlignment="1">
      <alignment horizontal="right" vertical="center" wrapText="1"/>
    </xf>
    <xf numFmtId="3" fontId="30" fillId="25" borderId="1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left"/>
    </xf>
    <xf numFmtId="49" fontId="30" fillId="0" borderId="10" xfId="0" applyNumberFormat="1" applyFont="1" applyFill="1" applyBorder="1" applyAlignment="1">
      <alignment horizontal="center" vertical="center" wrapText="1"/>
    </xf>
    <xf numFmtId="9" fontId="30" fillId="0" borderId="10" xfId="0" applyNumberFormat="1" applyFont="1" applyFill="1" applyBorder="1" applyAlignment="1">
      <alignment horizontal="center" vertical="center" wrapText="1"/>
    </xf>
    <xf numFmtId="166" fontId="30" fillId="24" borderId="10" xfId="0" applyNumberFormat="1" applyFont="1" applyFill="1" applyBorder="1" applyAlignment="1">
      <alignment horizontal="right" vertical="center" wrapText="1"/>
    </xf>
    <xf numFmtId="0" fontId="30" fillId="0" borderId="10" xfId="0" applyFont="1" applyFill="1" applyBorder="1" applyAlignment="1">
      <alignment horizontal="left" wrapText="1"/>
    </xf>
    <xf numFmtId="1" fontId="30" fillId="25" borderId="10" xfId="0" quotePrefix="1" applyNumberFormat="1" applyFont="1" applyFill="1" applyBorder="1" applyAlignment="1">
      <alignment horizontal="center" vertical="center"/>
    </xf>
    <xf numFmtId="2" fontId="30" fillId="25" borderId="10" xfId="0" applyNumberFormat="1" applyFont="1" applyFill="1" applyBorder="1" applyAlignment="1">
      <alignment horizontal="center" vertical="center" wrapText="1"/>
    </xf>
    <xf numFmtId="2" fontId="30" fillId="25" borderId="10" xfId="0" applyNumberFormat="1" applyFont="1" applyFill="1" applyBorder="1" applyAlignment="1">
      <alignment horizontal="right" vertical="center" wrapText="1"/>
    </xf>
    <xf numFmtId="2" fontId="30" fillId="0" borderId="10" xfId="0" applyNumberFormat="1" applyFont="1" applyFill="1" applyBorder="1" applyAlignment="1">
      <alignment horizontal="center" vertical="center" wrapText="1"/>
    </xf>
    <xf numFmtId="49" fontId="30" fillId="25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wrapText="1"/>
    </xf>
    <xf numFmtId="0" fontId="32" fillId="0" borderId="10" xfId="0" applyFont="1" applyFill="1" applyBorder="1" applyAlignment="1">
      <alignment horizontal="center" vertical="center" wrapText="1"/>
    </xf>
    <xf numFmtId="49" fontId="32" fillId="0" borderId="10" xfId="0" applyNumberFormat="1" applyFont="1" applyFill="1" applyBorder="1" applyAlignment="1">
      <alignment horizontal="center" vertical="center" wrapText="1"/>
    </xf>
    <xf numFmtId="9" fontId="32" fillId="0" borderId="10" xfId="0" applyNumberFormat="1" applyFont="1" applyFill="1" applyBorder="1" applyAlignment="1">
      <alignment horizontal="center" vertical="center" wrapText="1"/>
    </xf>
    <xf numFmtId="0" fontId="32" fillId="25" borderId="10" xfId="0" applyFont="1" applyFill="1" applyBorder="1" applyAlignment="1">
      <alignment horizontal="center" vertical="center" wrapText="1"/>
    </xf>
    <xf numFmtId="167" fontId="32" fillId="25" borderId="10" xfId="0" applyNumberFormat="1" applyFont="1" applyFill="1" applyBorder="1" applyAlignment="1">
      <alignment horizontal="center" vertical="center" wrapText="1"/>
    </xf>
    <xf numFmtId="3" fontId="32" fillId="25" borderId="10" xfId="0" applyNumberFormat="1" applyFont="1" applyFill="1" applyBorder="1" applyAlignment="1">
      <alignment horizontal="right" vertical="center" wrapText="1"/>
    </xf>
    <xf numFmtId="37" fontId="32" fillId="0" borderId="10" xfId="29" quotePrefix="1" applyNumberFormat="1" applyFont="1" applyBorder="1" applyAlignment="1">
      <alignment horizontal="center" vertical="center"/>
    </xf>
    <xf numFmtId="165" fontId="32" fillId="25" borderId="10" xfId="0" applyNumberFormat="1" applyFont="1" applyFill="1" applyBorder="1" applyAlignment="1">
      <alignment horizontal="center" vertical="center" wrapText="1"/>
    </xf>
    <xf numFmtId="166" fontId="32" fillId="24" borderId="10" xfId="0" applyNumberFormat="1" applyFont="1" applyFill="1" applyBorder="1" applyAlignment="1">
      <alignment horizontal="right" vertical="center" wrapText="1"/>
    </xf>
    <xf numFmtId="2" fontId="32" fillId="26" borderId="10" xfId="0" applyNumberFormat="1" applyFont="1" applyFill="1" applyBorder="1" applyAlignment="1">
      <alignment horizontal="right" vertical="center" wrapText="1"/>
    </xf>
    <xf numFmtId="3" fontId="32" fillId="25" borderId="11" xfId="0" applyNumberFormat="1" applyFont="1" applyFill="1" applyBorder="1" applyAlignment="1">
      <alignment horizontal="right" vertical="center" wrapText="1"/>
    </xf>
    <xf numFmtId="0" fontId="30" fillId="27" borderId="10" xfId="0" applyFont="1" applyFill="1" applyBorder="1" applyAlignment="1">
      <alignment horizontal="center" vertical="center" wrapText="1"/>
    </xf>
    <xf numFmtId="3" fontId="29" fillId="0" borderId="10" xfId="0" applyNumberFormat="1" applyFont="1" applyBorder="1"/>
    <xf numFmtId="0" fontId="33" fillId="0" borderId="0" xfId="0" applyFont="1"/>
    <xf numFmtId="0" fontId="34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/>
    </xf>
    <xf numFmtId="0" fontId="30" fillId="0" borderId="0" xfId="0" applyFont="1"/>
    <xf numFmtId="3" fontId="29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29" fillId="0" borderId="10" xfId="0" applyFont="1" applyBorder="1"/>
    <xf numFmtId="3" fontId="29" fillId="0" borderId="10" xfId="0" applyNumberFormat="1" applyFont="1" applyBorder="1" applyAlignment="1">
      <alignment vertical="center"/>
    </xf>
    <xf numFmtId="3" fontId="35" fillId="0" borderId="10" xfId="0" applyNumberFormat="1" applyFont="1" applyBorder="1" applyAlignment="1">
      <alignment vertical="center"/>
    </xf>
    <xf numFmtId="0" fontId="29" fillId="0" borderId="0" xfId="0" applyFont="1" applyAlignment="1">
      <alignment horizontal="center"/>
    </xf>
    <xf numFmtId="0" fontId="28" fillId="0" borderId="0" xfId="0" applyFont="1" applyBorder="1" applyAlignment="1">
      <alignment horizontal="center" vertical="top" wrapText="1"/>
    </xf>
    <xf numFmtId="0" fontId="29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9" fillId="0" borderId="10" xfId="0" applyFont="1" applyBorder="1" applyAlignment="1">
      <alignment horizontal="center"/>
    </xf>
    <xf numFmtId="3" fontId="36" fillId="25" borderId="10" xfId="0" applyNumberFormat="1" applyFont="1" applyFill="1" applyBorder="1" applyAlignment="1">
      <alignment horizontal="right" vertical="center" wrapText="1"/>
    </xf>
    <xf numFmtId="3" fontId="1" fillId="0" borderId="10" xfId="0" applyNumberFormat="1" applyFont="1" applyBorder="1" applyAlignment="1">
      <alignment vertical="center"/>
    </xf>
    <xf numFmtId="3" fontId="32" fillId="0" borderId="10" xfId="0" applyNumberFormat="1" applyFont="1" applyBorder="1" applyAlignment="1">
      <alignment vertical="center"/>
    </xf>
    <xf numFmtId="3" fontId="36" fillId="28" borderId="10" xfId="0" applyNumberFormat="1" applyFont="1" applyFill="1" applyBorder="1" applyAlignment="1">
      <alignment horizontal="right" vertical="center" wrapText="1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01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28"/>
  <sheetViews>
    <sheetView tabSelected="1" topLeftCell="A2" zoomScale="80" zoomScaleNormal="80" zoomScaleSheetLayoutView="100" workbookViewId="0">
      <selection activeCell="Z9" sqref="Z9"/>
    </sheetView>
  </sheetViews>
  <sheetFormatPr defaultRowHeight="16.5"/>
  <cols>
    <col min="1" max="1" width="5.85546875" style="2" bestFit="1" customWidth="1"/>
    <col min="2" max="2" width="28.42578125" style="1" customWidth="1"/>
    <col min="3" max="22" width="0" style="1" hidden="1" customWidth="1"/>
    <col min="23" max="23" width="15" style="1" customWidth="1"/>
    <col min="24" max="24" width="16.5703125" style="1" customWidth="1"/>
    <col min="25" max="25" width="20.85546875" style="1" customWidth="1"/>
    <col min="26" max="26" width="14.7109375" style="1" customWidth="1"/>
    <col min="27" max="27" width="18" style="1" customWidth="1"/>
    <col min="28" max="16384" width="9.140625" style="1"/>
  </cols>
  <sheetData>
    <row r="1" spans="1:27" ht="64.5" customHeight="1">
      <c r="A1" s="57" t="s">
        <v>44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 t="s">
        <v>43</v>
      </c>
      <c r="Z1" s="57"/>
      <c r="AA1" s="3"/>
    </row>
    <row r="2" spans="1:27" ht="63" customHeight="1">
      <c r="A2" s="52"/>
      <c r="B2" s="58" t="s">
        <v>63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</row>
    <row r="3" spans="1:27" ht="41.25" customHeight="1">
      <c r="A3" s="7" t="s">
        <v>0</v>
      </c>
      <c r="B3" s="5" t="s">
        <v>1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" t="s">
        <v>59</v>
      </c>
      <c r="X3" s="5" t="s">
        <v>60</v>
      </c>
      <c r="Y3" s="5" t="s">
        <v>61</v>
      </c>
      <c r="Z3" s="6" t="s">
        <v>62</v>
      </c>
      <c r="AA3" s="6" t="s">
        <v>45</v>
      </c>
    </row>
    <row r="4" spans="1:27" ht="33" customHeight="1">
      <c r="A4" s="7">
        <v>1</v>
      </c>
      <c r="B4" s="8" t="s">
        <v>2</v>
      </c>
      <c r="C4" s="9" t="s">
        <v>14</v>
      </c>
      <c r="D4" s="10" t="s">
        <v>15</v>
      </c>
      <c r="E4" s="11">
        <v>4.9800000000000004</v>
      </c>
      <c r="F4" s="12"/>
      <c r="G4" s="11">
        <v>4.9800000000000004</v>
      </c>
      <c r="H4" s="11">
        <v>0.7</v>
      </c>
      <c r="I4" s="13">
        <v>5.6800000000000006</v>
      </c>
      <c r="J4" s="14">
        <v>7895200.0000000009</v>
      </c>
      <c r="K4" s="11" t="s">
        <v>13</v>
      </c>
      <c r="L4" s="14">
        <v>7895200</v>
      </c>
      <c r="M4" s="14">
        <v>1390000</v>
      </c>
      <c r="N4" s="15">
        <v>18</v>
      </c>
      <c r="O4" s="16">
        <v>26</v>
      </c>
      <c r="P4" s="17">
        <v>7895200</v>
      </c>
      <c r="Q4" s="14">
        <v>7895200</v>
      </c>
      <c r="R4" s="18"/>
      <c r="S4" s="14">
        <v>0</v>
      </c>
      <c r="T4" s="19"/>
      <c r="U4" s="14">
        <v>0</v>
      </c>
      <c r="V4" s="20">
        <v>78952</v>
      </c>
      <c r="W4" s="62">
        <v>3377700</v>
      </c>
      <c r="X4" s="62">
        <v>4514700</v>
      </c>
      <c r="Y4" s="62">
        <v>2962906</v>
      </c>
      <c r="Z4" s="63">
        <f>SUM(W4:Y4)</f>
        <v>10855306</v>
      </c>
      <c r="AA4" s="54">
        <f>1%*Z4</f>
        <v>108553.06</v>
      </c>
    </row>
    <row r="5" spans="1:27" ht="33" customHeight="1">
      <c r="A5" s="7">
        <v>2</v>
      </c>
      <c r="B5" s="21" t="s">
        <v>3</v>
      </c>
      <c r="C5" s="9" t="s">
        <v>16</v>
      </c>
      <c r="D5" s="22" t="s">
        <v>17</v>
      </c>
      <c r="E5" s="9">
        <v>3.33</v>
      </c>
      <c r="F5" s="23"/>
      <c r="G5" s="11">
        <v>3.33</v>
      </c>
      <c r="H5" s="9">
        <v>0.45</v>
      </c>
      <c r="I5" s="13">
        <v>3.7800000000000002</v>
      </c>
      <c r="J5" s="14">
        <v>5254200</v>
      </c>
      <c r="K5" s="11" t="s">
        <v>13</v>
      </c>
      <c r="L5" s="14">
        <v>5254200</v>
      </c>
      <c r="M5" s="14">
        <v>1390000</v>
      </c>
      <c r="N5" s="15">
        <v>18</v>
      </c>
      <c r="O5" s="16">
        <v>22</v>
      </c>
      <c r="P5" s="17">
        <v>5254200</v>
      </c>
      <c r="Q5" s="14">
        <v>5254200</v>
      </c>
      <c r="R5" s="24"/>
      <c r="S5" s="14">
        <v>0</v>
      </c>
      <c r="T5" s="19"/>
      <c r="U5" s="14">
        <v>0</v>
      </c>
      <c r="V5" s="20">
        <v>52542</v>
      </c>
      <c r="W5" s="62">
        <v>7974152</v>
      </c>
      <c r="X5" s="62">
        <v>8547832</v>
      </c>
      <c r="Y5" s="62">
        <v>8547832</v>
      </c>
      <c r="Z5" s="63">
        <f t="shared" ref="Z5:Z14" si="0">SUM(W5:Y5)</f>
        <v>25069816</v>
      </c>
      <c r="AA5" s="54">
        <f t="shared" ref="AA5:AA14" si="1">1%*Z5</f>
        <v>250698.16</v>
      </c>
    </row>
    <row r="6" spans="1:27" ht="33.75" customHeight="1">
      <c r="A6" s="7">
        <v>3</v>
      </c>
      <c r="B6" s="25" t="s">
        <v>4</v>
      </c>
      <c r="C6" s="9" t="s">
        <v>18</v>
      </c>
      <c r="D6" s="26" t="s">
        <v>19</v>
      </c>
      <c r="E6" s="27">
        <v>3.33</v>
      </c>
      <c r="F6" s="12"/>
      <c r="G6" s="11">
        <v>3.33</v>
      </c>
      <c r="H6" s="11">
        <v>0.25</v>
      </c>
      <c r="I6" s="13">
        <v>3.58</v>
      </c>
      <c r="J6" s="14">
        <v>4976200</v>
      </c>
      <c r="K6" s="11" t="s">
        <v>13</v>
      </c>
      <c r="L6" s="14">
        <v>4976200</v>
      </c>
      <c r="M6" s="14">
        <v>1390000</v>
      </c>
      <c r="N6" s="15">
        <v>18</v>
      </c>
      <c r="O6" s="16">
        <v>19</v>
      </c>
      <c r="P6" s="17">
        <v>4976200</v>
      </c>
      <c r="Q6" s="14">
        <v>4976200</v>
      </c>
      <c r="R6" s="18"/>
      <c r="S6" s="14">
        <v>0</v>
      </c>
      <c r="T6" s="28"/>
      <c r="U6" s="14">
        <v>0</v>
      </c>
      <c r="V6" s="20">
        <v>49762</v>
      </c>
      <c r="W6" s="63">
        <v>8639267</v>
      </c>
      <c r="X6" s="62">
        <v>8508606</v>
      </c>
      <c r="Y6" s="62">
        <v>10278467</v>
      </c>
      <c r="Z6" s="63">
        <f t="shared" si="0"/>
        <v>27426340</v>
      </c>
      <c r="AA6" s="54">
        <f t="shared" si="1"/>
        <v>274263.40000000002</v>
      </c>
    </row>
    <row r="7" spans="1:27" ht="33" customHeight="1">
      <c r="A7" s="7">
        <v>4</v>
      </c>
      <c r="B7" s="25" t="s">
        <v>12</v>
      </c>
      <c r="C7" s="9" t="s">
        <v>20</v>
      </c>
      <c r="D7" s="22" t="s">
        <v>21</v>
      </c>
      <c r="E7" s="29">
        <v>6.04</v>
      </c>
      <c r="F7" s="23"/>
      <c r="G7" s="11">
        <v>6.04</v>
      </c>
      <c r="H7" s="9">
        <v>0.45</v>
      </c>
      <c r="I7" s="13">
        <v>6.49</v>
      </c>
      <c r="J7" s="14">
        <v>9021100</v>
      </c>
      <c r="K7" s="11" t="s">
        <v>13</v>
      </c>
      <c r="L7" s="14">
        <v>9021100</v>
      </c>
      <c r="M7" s="14">
        <v>1390000</v>
      </c>
      <c r="N7" s="15">
        <v>18</v>
      </c>
      <c r="O7" s="16">
        <v>18</v>
      </c>
      <c r="P7" s="17">
        <v>9021100</v>
      </c>
      <c r="Q7" s="14">
        <v>9021100</v>
      </c>
      <c r="R7" s="24"/>
      <c r="S7" s="14">
        <v>0</v>
      </c>
      <c r="T7" s="19"/>
      <c r="U7" s="14">
        <v>0</v>
      </c>
      <c r="V7" s="20">
        <v>90211</v>
      </c>
      <c r="W7" s="62">
        <v>4629534</v>
      </c>
      <c r="X7" s="62">
        <v>2425577</v>
      </c>
      <c r="Y7" s="62">
        <v>3276998</v>
      </c>
      <c r="Z7" s="63">
        <f t="shared" si="0"/>
        <v>10332109</v>
      </c>
      <c r="AA7" s="54">
        <f t="shared" si="1"/>
        <v>103321.09</v>
      </c>
    </row>
    <row r="8" spans="1:27" ht="32.25" customHeight="1">
      <c r="A8" s="7">
        <v>5</v>
      </c>
      <c r="B8" s="25" t="s">
        <v>5</v>
      </c>
      <c r="C8" s="11" t="s">
        <v>22</v>
      </c>
      <c r="D8" s="30" t="s">
        <v>23</v>
      </c>
      <c r="E8" s="11">
        <v>4.6500000000000004</v>
      </c>
      <c r="F8" s="12"/>
      <c r="G8" s="11">
        <v>4.6500000000000004</v>
      </c>
      <c r="H8" s="11">
        <v>0.25</v>
      </c>
      <c r="I8" s="13">
        <v>4.9000000000000004</v>
      </c>
      <c r="J8" s="14">
        <v>6811000.0000000009</v>
      </c>
      <c r="K8" s="11" t="s">
        <v>13</v>
      </c>
      <c r="L8" s="14">
        <v>6811000</v>
      </c>
      <c r="M8" s="14">
        <v>1390000</v>
      </c>
      <c r="N8" s="15">
        <v>18</v>
      </c>
      <c r="O8" s="16">
        <v>18</v>
      </c>
      <c r="P8" s="17">
        <v>6811000</v>
      </c>
      <c r="Q8" s="14">
        <v>6811000</v>
      </c>
      <c r="R8" s="18"/>
      <c r="S8" s="14">
        <v>0</v>
      </c>
      <c r="T8" s="28"/>
      <c r="U8" s="14">
        <v>0</v>
      </c>
      <c r="V8" s="20">
        <v>68110</v>
      </c>
      <c r="W8" s="62">
        <v>7761882</v>
      </c>
      <c r="X8" s="62">
        <v>4738590</v>
      </c>
      <c r="Y8" s="62">
        <v>4950236</v>
      </c>
      <c r="Z8" s="63">
        <f t="shared" si="0"/>
        <v>17450708</v>
      </c>
      <c r="AA8" s="54">
        <f t="shared" si="1"/>
        <v>174507.08000000002</v>
      </c>
    </row>
    <row r="9" spans="1:27" ht="33.75" customHeight="1">
      <c r="A9" s="7">
        <v>6</v>
      </c>
      <c r="B9" s="8" t="s">
        <v>6</v>
      </c>
      <c r="C9" s="9" t="s">
        <v>24</v>
      </c>
      <c r="D9" s="30" t="s">
        <v>25</v>
      </c>
      <c r="E9" s="11">
        <v>4.9800000000000004</v>
      </c>
      <c r="F9" s="12"/>
      <c r="G9" s="11">
        <v>4.9800000000000004</v>
      </c>
      <c r="H9" s="11"/>
      <c r="I9" s="13">
        <v>4.9800000000000004</v>
      </c>
      <c r="J9" s="14">
        <v>6922200.0000000009</v>
      </c>
      <c r="K9" s="11" t="s">
        <v>13</v>
      </c>
      <c r="L9" s="14">
        <v>6922200</v>
      </c>
      <c r="M9" s="14">
        <v>1390000</v>
      </c>
      <c r="N9" s="15">
        <v>18</v>
      </c>
      <c r="O9" s="16">
        <v>18</v>
      </c>
      <c r="P9" s="17">
        <v>6922200</v>
      </c>
      <c r="Q9" s="14">
        <v>6922200</v>
      </c>
      <c r="R9" s="18"/>
      <c r="S9" s="14">
        <v>0</v>
      </c>
      <c r="T9" s="19"/>
      <c r="U9" s="14">
        <v>0</v>
      </c>
      <c r="V9" s="20">
        <v>69222</v>
      </c>
      <c r="W9" s="63">
        <v>6615427</v>
      </c>
      <c r="X9" s="62">
        <v>4821310</v>
      </c>
      <c r="Y9" s="62">
        <v>6099559</v>
      </c>
      <c r="Z9" s="63">
        <f t="shared" si="0"/>
        <v>17536296</v>
      </c>
      <c r="AA9" s="54">
        <f t="shared" si="1"/>
        <v>175362.96</v>
      </c>
    </row>
    <row r="10" spans="1:27" ht="32.25" customHeight="1">
      <c r="A10" s="7">
        <v>7</v>
      </c>
      <c r="B10" s="31" t="s">
        <v>7</v>
      </c>
      <c r="C10" s="32" t="s">
        <v>26</v>
      </c>
      <c r="D10" s="33" t="s">
        <v>27</v>
      </c>
      <c r="E10" s="32">
        <v>4.32</v>
      </c>
      <c r="F10" s="34"/>
      <c r="G10" s="35">
        <v>4.32</v>
      </c>
      <c r="H10" s="32">
        <v>0.35</v>
      </c>
      <c r="I10" s="36">
        <v>4.67</v>
      </c>
      <c r="J10" s="37">
        <v>6491300</v>
      </c>
      <c r="K10" s="35" t="s">
        <v>13</v>
      </c>
      <c r="L10" s="37">
        <v>6491300</v>
      </c>
      <c r="M10" s="37">
        <v>1390000</v>
      </c>
      <c r="N10" s="35">
        <v>18</v>
      </c>
      <c r="O10" s="38">
        <v>18</v>
      </c>
      <c r="P10" s="39">
        <v>6491300</v>
      </c>
      <c r="Q10" s="37">
        <v>6491300</v>
      </c>
      <c r="R10" s="40"/>
      <c r="S10" s="37">
        <v>0</v>
      </c>
      <c r="T10" s="41"/>
      <c r="U10" s="37">
        <v>0</v>
      </c>
      <c r="V10" s="42">
        <v>64913</v>
      </c>
      <c r="W10" s="64">
        <v>0</v>
      </c>
      <c r="X10" s="64">
        <v>0</v>
      </c>
      <c r="Y10" s="64">
        <v>0</v>
      </c>
      <c r="Z10" s="63">
        <f t="shared" si="0"/>
        <v>0</v>
      </c>
      <c r="AA10" s="55">
        <f t="shared" si="1"/>
        <v>0</v>
      </c>
    </row>
    <row r="11" spans="1:27" ht="33" customHeight="1">
      <c r="A11" s="7">
        <v>8</v>
      </c>
      <c r="B11" s="21" t="s">
        <v>8</v>
      </c>
      <c r="C11" s="11" t="s">
        <v>28</v>
      </c>
      <c r="D11" s="30" t="s">
        <v>29</v>
      </c>
      <c r="E11" s="27">
        <v>3.33</v>
      </c>
      <c r="F11" s="12"/>
      <c r="G11" s="11">
        <v>3.33</v>
      </c>
      <c r="H11" s="11"/>
      <c r="I11" s="13">
        <v>3.33</v>
      </c>
      <c r="J11" s="14">
        <v>4628700</v>
      </c>
      <c r="K11" s="11" t="s">
        <v>13</v>
      </c>
      <c r="L11" s="14">
        <v>4628700</v>
      </c>
      <c r="M11" s="14">
        <v>1390000</v>
      </c>
      <c r="N11" s="15">
        <v>18</v>
      </c>
      <c r="O11" s="16">
        <v>18</v>
      </c>
      <c r="P11" s="17">
        <v>4628700</v>
      </c>
      <c r="Q11" s="14">
        <v>4628700</v>
      </c>
      <c r="R11" s="18"/>
      <c r="S11" s="14">
        <v>0</v>
      </c>
      <c r="T11" s="28"/>
      <c r="U11" s="14">
        <v>0</v>
      </c>
      <c r="V11" s="20">
        <v>46287</v>
      </c>
      <c r="W11" s="62">
        <f t="shared" ref="W11" si="2">(Q11+S11+U11+V11)</f>
        <v>4674987</v>
      </c>
      <c r="X11" s="65">
        <v>1667563</v>
      </c>
      <c r="Y11" s="62">
        <v>2530467</v>
      </c>
      <c r="Z11" s="63">
        <f t="shared" si="0"/>
        <v>8873017</v>
      </c>
      <c r="AA11" s="54">
        <f t="shared" si="1"/>
        <v>88730.17</v>
      </c>
    </row>
    <row r="12" spans="1:27" ht="32.25" customHeight="1">
      <c r="A12" s="7">
        <v>9</v>
      </c>
      <c r="B12" s="8" t="s">
        <v>9</v>
      </c>
      <c r="C12" s="9" t="s">
        <v>30</v>
      </c>
      <c r="D12" s="22" t="s">
        <v>31</v>
      </c>
      <c r="E12" s="29">
        <v>3.66</v>
      </c>
      <c r="F12" s="23"/>
      <c r="G12" s="11">
        <v>3.66</v>
      </c>
      <c r="H12" s="11"/>
      <c r="I12" s="13">
        <v>3.66</v>
      </c>
      <c r="J12" s="14">
        <v>5087400</v>
      </c>
      <c r="K12" s="11" t="s">
        <v>13</v>
      </c>
      <c r="L12" s="14">
        <v>5087400</v>
      </c>
      <c r="M12" s="14">
        <v>1390000</v>
      </c>
      <c r="N12" s="15">
        <v>18</v>
      </c>
      <c r="O12" s="16">
        <v>18</v>
      </c>
      <c r="P12" s="17">
        <v>5087400</v>
      </c>
      <c r="Q12" s="14">
        <v>5087400</v>
      </c>
      <c r="R12" s="24"/>
      <c r="S12" s="14">
        <v>0</v>
      </c>
      <c r="T12" s="19"/>
      <c r="U12" s="14">
        <v>0</v>
      </c>
      <c r="V12" s="20">
        <v>50874</v>
      </c>
      <c r="W12" s="63">
        <v>6299202</v>
      </c>
      <c r="X12" s="63">
        <v>4913463</v>
      </c>
      <c r="Y12" s="62">
        <v>7494402</v>
      </c>
      <c r="Z12" s="63">
        <f t="shared" si="0"/>
        <v>18707067</v>
      </c>
      <c r="AA12" s="54">
        <f t="shared" si="1"/>
        <v>187070.67</v>
      </c>
    </row>
    <row r="13" spans="1:27" ht="32.25" customHeight="1">
      <c r="A13" s="7">
        <v>10</v>
      </c>
      <c r="B13" s="25" t="s">
        <v>10</v>
      </c>
      <c r="C13" s="9" t="s">
        <v>32</v>
      </c>
      <c r="D13" s="22" t="s">
        <v>33</v>
      </c>
      <c r="E13" s="29">
        <v>3.33</v>
      </c>
      <c r="F13" s="23"/>
      <c r="G13" s="11">
        <v>3.33</v>
      </c>
      <c r="H13" s="9"/>
      <c r="I13" s="13">
        <v>3.33</v>
      </c>
      <c r="J13" s="14">
        <v>4628700</v>
      </c>
      <c r="K13" s="11" t="s">
        <v>13</v>
      </c>
      <c r="L13" s="14">
        <v>4628700</v>
      </c>
      <c r="M13" s="14">
        <v>1390000</v>
      </c>
      <c r="N13" s="15">
        <v>18</v>
      </c>
      <c r="O13" s="16">
        <v>18</v>
      </c>
      <c r="P13" s="17">
        <v>4628700</v>
      </c>
      <c r="Q13" s="14">
        <v>4628700</v>
      </c>
      <c r="R13" s="24"/>
      <c r="S13" s="14">
        <v>0</v>
      </c>
      <c r="T13" s="19"/>
      <c r="U13" s="14">
        <v>0</v>
      </c>
      <c r="V13" s="20">
        <v>46287</v>
      </c>
      <c r="W13" s="63">
        <v>5770029</v>
      </c>
      <c r="X13" s="62">
        <v>6185139</v>
      </c>
      <c r="Y13" s="62">
        <v>6185139</v>
      </c>
      <c r="Z13" s="63">
        <f t="shared" si="0"/>
        <v>18140307</v>
      </c>
      <c r="AA13" s="54">
        <f t="shared" si="1"/>
        <v>181403.07</v>
      </c>
    </row>
    <row r="14" spans="1:27" ht="33" customHeight="1">
      <c r="A14" s="7">
        <v>11</v>
      </c>
      <c r="B14" s="8" t="s">
        <v>11</v>
      </c>
      <c r="C14" s="9" t="s">
        <v>34</v>
      </c>
      <c r="D14" s="22" t="s">
        <v>35</v>
      </c>
      <c r="E14" s="9">
        <v>4.9800000000000004</v>
      </c>
      <c r="F14" s="23">
        <v>0.06</v>
      </c>
      <c r="G14" s="11">
        <v>5.2788000000000004</v>
      </c>
      <c r="H14" s="43">
        <v>0.25</v>
      </c>
      <c r="I14" s="13">
        <v>5.5288000000000004</v>
      </c>
      <c r="J14" s="14">
        <v>7685032.0000000009</v>
      </c>
      <c r="K14" s="11" t="s">
        <v>13</v>
      </c>
      <c r="L14" s="14">
        <v>7685032</v>
      </c>
      <c r="M14" s="14">
        <v>1390000</v>
      </c>
      <c r="N14" s="15">
        <v>18</v>
      </c>
      <c r="O14" s="16">
        <v>18</v>
      </c>
      <c r="P14" s="17">
        <v>7685032</v>
      </c>
      <c r="Q14" s="14">
        <v>7685032</v>
      </c>
      <c r="R14" s="24"/>
      <c r="S14" s="14">
        <v>0</v>
      </c>
      <c r="T14" s="19"/>
      <c r="U14" s="14">
        <v>0</v>
      </c>
      <c r="V14" s="20">
        <v>76850</v>
      </c>
      <c r="W14" s="62">
        <v>4674987</v>
      </c>
      <c r="X14" s="62">
        <v>2206878</v>
      </c>
      <c r="Y14" s="63">
        <v>2530467</v>
      </c>
      <c r="Z14" s="63">
        <f t="shared" si="0"/>
        <v>9412332</v>
      </c>
      <c r="AA14" s="54">
        <f t="shared" si="1"/>
        <v>94123.32</v>
      </c>
    </row>
    <row r="15" spans="1:27" ht="25.5" customHeight="1">
      <c r="B15" s="61" t="s">
        <v>57</v>
      </c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44">
        <f>SUM(Z4:Z14)</f>
        <v>163803298</v>
      </c>
      <c r="AA15" s="44">
        <f t="shared" ref="AA15" si="3">1%*Z15</f>
        <v>1638032.98</v>
      </c>
    </row>
    <row r="16" spans="1:27">
      <c r="B16" s="1" t="s">
        <v>36</v>
      </c>
      <c r="Y16" s="51">
        <f>30%*AA15</f>
        <v>491409.89399999997</v>
      </c>
    </row>
    <row r="17" spans="1:25">
      <c r="B17" s="1" t="s">
        <v>37</v>
      </c>
      <c r="Y17" s="51">
        <f>70%*AA15</f>
        <v>1146623.0859999999</v>
      </c>
    </row>
    <row r="19" spans="1:25" ht="17.25">
      <c r="A19" s="1"/>
      <c r="C19" s="45"/>
      <c r="D19" s="59" t="s">
        <v>38</v>
      </c>
      <c r="E19" s="59"/>
      <c r="F19" s="59"/>
    </row>
    <row r="20" spans="1:25">
      <c r="A20" s="60" t="s">
        <v>39</v>
      </c>
      <c r="B20" s="60"/>
      <c r="C20" s="60"/>
      <c r="D20" s="60" t="s">
        <v>40</v>
      </c>
      <c r="E20" s="60"/>
      <c r="F20" s="60"/>
      <c r="Y20" s="46" t="s">
        <v>38</v>
      </c>
    </row>
    <row r="21" spans="1:25" ht="17.25">
      <c r="A21" s="45"/>
      <c r="B21" s="45"/>
      <c r="C21" s="45"/>
      <c r="D21" s="60" t="s">
        <v>41</v>
      </c>
      <c r="E21" s="60"/>
      <c r="F21" s="60"/>
      <c r="Y21" s="4" t="s">
        <v>40</v>
      </c>
    </row>
    <row r="22" spans="1:25" ht="17.25">
      <c r="A22" s="45"/>
      <c r="B22" s="45"/>
      <c r="C22" s="45"/>
      <c r="D22" s="45"/>
      <c r="E22" s="45"/>
      <c r="F22" s="45"/>
      <c r="Y22" s="4" t="s">
        <v>41</v>
      </c>
    </row>
    <row r="23" spans="1:25" ht="17.25">
      <c r="A23" s="56" t="s">
        <v>8</v>
      </c>
      <c r="B23" s="56"/>
      <c r="C23" s="56"/>
      <c r="F23" s="45"/>
      <c r="Y23" s="45"/>
    </row>
    <row r="24" spans="1:25">
      <c r="A24" s="56"/>
      <c r="B24" s="56"/>
      <c r="C24" s="56"/>
      <c r="Y24" s="56" t="s">
        <v>58</v>
      </c>
    </row>
    <row r="25" spans="1:25">
      <c r="A25" s="56"/>
      <c r="B25" s="56"/>
      <c r="C25" s="56"/>
      <c r="E25" s="47" t="s">
        <v>42</v>
      </c>
      <c r="Y25" s="56"/>
    </row>
    <row r="26" spans="1:25" ht="17.25">
      <c r="A26" s="56"/>
      <c r="B26" s="56"/>
      <c r="C26" s="56"/>
      <c r="D26" s="48"/>
      <c r="F26" s="49"/>
      <c r="Y26" s="56"/>
    </row>
    <row r="27" spans="1:25" ht="17.25">
      <c r="A27" s="50"/>
      <c r="B27" s="50"/>
      <c r="C27" s="50"/>
      <c r="Y27" s="48"/>
    </row>
    <row r="28" spans="1:25">
      <c r="Y28" s="3"/>
    </row>
  </sheetData>
  <mergeCells count="10">
    <mergeCell ref="Y24:Y26"/>
    <mergeCell ref="A1:X1"/>
    <mergeCell ref="Y1:Z1"/>
    <mergeCell ref="B2:AA2"/>
    <mergeCell ref="D19:F19"/>
    <mergeCell ref="A20:C20"/>
    <mergeCell ref="D20:F20"/>
    <mergeCell ref="B15:Y15"/>
    <mergeCell ref="A23:C26"/>
    <mergeCell ref="D21:F21"/>
  </mergeCells>
  <conditionalFormatting sqref="D7:N14 E6:N6 D4:N5 P6:W6 B4 B6:B10 B12:B14 P12:X12 P11:V11 P14:V14 P4:V5 P10:Y10 P7:V8 P9:W9 P13:W13 Y14">
    <cfRule type="cellIs" dxfId="100" priority="114" stopIfTrue="1" operator="equal">
      <formula>"KXL"</formula>
    </cfRule>
    <cfRule type="cellIs" dxfId="99" priority="115" stopIfTrue="1" operator="equal">
      <formula>"A DN"</formula>
    </cfRule>
    <cfRule type="cellIs" dxfId="98" priority="116" stopIfTrue="1" operator="equal">
      <formula>"C"</formula>
    </cfRule>
    <cfRule type="cellIs" dxfId="97" priority="117" stopIfTrue="1" operator="equal">
      <formula>"B"</formula>
    </cfRule>
  </conditionalFormatting>
  <conditionalFormatting sqref="K4:K14">
    <cfRule type="cellIs" dxfId="96" priority="113" stopIfTrue="1" operator="equal">
      <formula>"D"</formula>
    </cfRule>
  </conditionalFormatting>
  <conditionalFormatting sqref="W11">
    <cfRule type="cellIs" dxfId="95" priority="109" stopIfTrue="1" operator="equal">
      <formula>"KXL"</formula>
    </cfRule>
    <cfRule type="cellIs" dxfId="94" priority="110" stopIfTrue="1" operator="equal">
      <formula>"A DN"</formula>
    </cfRule>
    <cfRule type="cellIs" dxfId="93" priority="111" stopIfTrue="1" operator="equal">
      <formula>"C"</formula>
    </cfRule>
    <cfRule type="cellIs" dxfId="92" priority="112" stopIfTrue="1" operator="equal">
      <formula>"B"</formula>
    </cfRule>
  </conditionalFormatting>
  <conditionalFormatting sqref="W14">
    <cfRule type="cellIs" dxfId="91" priority="89" stopIfTrue="1" operator="equal">
      <formula>"KXL"</formula>
    </cfRule>
    <cfRule type="cellIs" dxfId="90" priority="90" stopIfTrue="1" operator="equal">
      <formula>"A DN"</formula>
    </cfRule>
    <cfRule type="cellIs" dxfId="89" priority="91" stopIfTrue="1" operator="equal">
      <formula>"C"</formula>
    </cfRule>
    <cfRule type="cellIs" dxfId="88" priority="92" stopIfTrue="1" operator="equal">
      <formula>"B"</formula>
    </cfRule>
  </conditionalFormatting>
  <conditionalFormatting sqref="W4">
    <cfRule type="cellIs" dxfId="87" priority="85" stopIfTrue="1" operator="equal">
      <formula>"KXL"</formula>
    </cfRule>
    <cfRule type="cellIs" dxfId="86" priority="86" stopIfTrue="1" operator="equal">
      <formula>"A DN"</formula>
    </cfRule>
    <cfRule type="cellIs" dxfId="85" priority="87" stopIfTrue="1" operator="equal">
      <formula>"C"</formula>
    </cfRule>
    <cfRule type="cellIs" dxfId="84" priority="88" stopIfTrue="1" operator="equal">
      <formula>"B"</formula>
    </cfRule>
  </conditionalFormatting>
  <conditionalFormatting sqref="W5">
    <cfRule type="cellIs" dxfId="83" priority="81" stopIfTrue="1" operator="equal">
      <formula>"KXL"</formula>
    </cfRule>
    <cfRule type="cellIs" dxfId="82" priority="82" stopIfTrue="1" operator="equal">
      <formula>"A DN"</formula>
    </cfRule>
    <cfRule type="cellIs" dxfId="81" priority="83" stopIfTrue="1" operator="equal">
      <formula>"C"</formula>
    </cfRule>
    <cfRule type="cellIs" dxfId="80" priority="84" stopIfTrue="1" operator="equal">
      <formula>"B"</formula>
    </cfRule>
  </conditionalFormatting>
  <conditionalFormatting sqref="W7">
    <cfRule type="cellIs" dxfId="79" priority="77" stopIfTrue="1" operator="equal">
      <formula>"KXL"</formula>
    </cfRule>
    <cfRule type="cellIs" dxfId="78" priority="78" stopIfTrue="1" operator="equal">
      <formula>"A DN"</formula>
    </cfRule>
    <cfRule type="cellIs" dxfId="77" priority="79" stopIfTrue="1" operator="equal">
      <formula>"C"</formula>
    </cfRule>
    <cfRule type="cellIs" dxfId="76" priority="80" stopIfTrue="1" operator="equal">
      <formula>"B"</formula>
    </cfRule>
  </conditionalFormatting>
  <conditionalFormatting sqref="W8">
    <cfRule type="cellIs" dxfId="75" priority="73" stopIfTrue="1" operator="equal">
      <formula>"KXL"</formula>
    </cfRule>
    <cfRule type="cellIs" dxfId="74" priority="74" stopIfTrue="1" operator="equal">
      <formula>"A DN"</formula>
    </cfRule>
    <cfRule type="cellIs" dxfId="73" priority="75" stopIfTrue="1" operator="equal">
      <formula>"C"</formula>
    </cfRule>
    <cfRule type="cellIs" dxfId="72" priority="76" stopIfTrue="1" operator="equal">
      <formula>"B"</formula>
    </cfRule>
  </conditionalFormatting>
  <conditionalFormatting sqref="X9">
    <cfRule type="cellIs" dxfId="71" priority="69" stopIfTrue="1" operator="equal">
      <formula>"KXL"</formula>
    </cfRule>
    <cfRule type="cellIs" dxfId="70" priority="70" stopIfTrue="1" operator="equal">
      <formula>"A DN"</formula>
    </cfRule>
    <cfRule type="cellIs" dxfId="69" priority="71" stopIfTrue="1" operator="equal">
      <formula>"C"</formula>
    </cfRule>
    <cfRule type="cellIs" dxfId="68" priority="72" stopIfTrue="1" operator="equal">
      <formula>"B"</formula>
    </cfRule>
  </conditionalFormatting>
  <conditionalFormatting sqref="X8">
    <cfRule type="cellIs" dxfId="67" priority="65" stopIfTrue="1" operator="equal">
      <formula>"KXL"</formula>
    </cfRule>
    <cfRule type="cellIs" dxfId="66" priority="66" stopIfTrue="1" operator="equal">
      <formula>"A DN"</formula>
    </cfRule>
    <cfRule type="cellIs" dxfId="65" priority="67" stopIfTrue="1" operator="equal">
      <formula>"C"</formula>
    </cfRule>
    <cfRule type="cellIs" dxfId="64" priority="68" stopIfTrue="1" operator="equal">
      <formula>"B"</formula>
    </cfRule>
  </conditionalFormatting>
  <conditionalFormatting sqref="X5">
    <cfRule type="cellIs" dxfId="63" priority="61" stopIfTrue="1" operator="equal">
      <formula>"KXL"</formula>
    </cfRule>
    <cfRule type="cellIs" dxfId="62" priority="62" stopIfTrue="1" operator="equal">
      <formula>"A DN"</formula>
    </cfRule>
    <cfRule type="cellIs" dxfId="61" priority="63" stopIfTrue="1" operator="equal">
      <formula>"C"</formula>
    </cfRule>
    <cfRule type="cellIs" dxfId="60" priority="64" stopIfTrue="1" operator="equal">
      <formula>"B"</formula>
    </cfRule>
  </conditionalFormatting>
  <conditionalFormatting sqref="X4">
    <cfRule type="cellIs" dxfId="59" priority="57" stopIfTrue="1" operator="equal">
      <formula>"KXL"</formula>
    </cfRule>
    <cfRule type="cellIs" dxfId="58" priority="58" stopIfTrue="1" operator="equal">
      <formula>"A DN"</formula>
    </cfRule>
    <cfRule type="cellIs" dxfId="57" priority="59" stopIfTrue="1" operator="equal">
      <formula>"C"</formula>
    </cfRule>
    <cfRule type="cellIs" dxfId="56" priority="60" stopIfTrue="1" operator="equal">
      <formula>"B"</formula>
    </cfRule>
  </conditionalFormatting>
  <conditionalFormatting sqref="X6">
    <cfRule type="cellIs" dxfId="55" priority="53" stopIfTrue="1" operator="equal">
      <formula>"KXL"</formula>
    </cfRule>
    <cfRule type="cellIs" dxfId="54" priority="54" stopIfTrue="1" operator="equal">
      <formula>"A DN"</formula>
    </cfRule>
    <cfRule type="cellIs" dxfId="53" priority="55" stopIfTrue="1" operator="equal">
      <formula>"C"</formula>
    </cfRule>
    <cfRule type="cellIs" dxfId="52" priority="56" stopIfTrue="1" operator="equal">
      <formula>"B"</formula>
    </cfRule>
  </conditionalFormatting>
  <conditionalFormatting sqref="X7">
    <cfRule type="cellIs" dxfId="51" priority="49" stopIfTrue="1" operator="equal">
      <formula>"KXL"</formula>
    </cfRule>
    <cfRule type="cellIs" dxfId="50" priority="50" stopIfTrue="1" operator="equal">
      <formula>"A DN"</formula>
    </cfRule>
    <cfRule type="cellIs" dxfId="49" priority="51" stopIfTrue="1" operator="equal">
      <formula>"C"</formula>
    </cfRule>
    <cfRule type="cellIs" dxfId="48" priority="52" stopIfTrue="1" operator="equal">
      <formula>"B"</formula>
    </cfRule>
  </conditionalFormatting>
  <conditionalFormatting sqref="X14">
    <cfRule type="cellIs" dxfId="47" priority="45" stopIfTrue="1" operator="equal">
      <formula>"KXL"</formula>
    </cfRule>
    <cfRule type="cellIs" dxfId="46" priority="46" stopIfTrue="1" operator="equal">
      <formula>"A DN"</formula>
    </cfRule>
    <cfRule type="cellIs" dxfId="45" priority="47" stopIfTrue="1" operator="equal">
      <formula>"C"</formula>
    </cfRule>
    <cfRule type="cellIs" dxfId="44" priority="48" stopIfTrue="1" operator="equal">
      <formula>"B"</formula>
    </cfRule>
  </conditionalFormatting>
  <conditionalFormatting sqref="X11">
    <cfRule type="cellIs" dxfId="43" priority="41" stopIfTrue="1" operator="equal">
      <formula>"KXL"</formula>
    </cfRule>
    <cfRule type="cellIs" dxfId="42" priority="42" stopIfTrue="1" operator="equal">
      <formula>"A DN"</formula>
    </cfRule>
    <cfRule type="cellIs" dxfId="41" priority="43" stopIfTrue="1" operator="equal">
      <formula>"C"</formula>
    </cfRule>
    <cfRule type="cellIs" dxfId="40" priority="44" stopIfTrue="1" operator="equal">
      <formula>"B"</formula>
    </cfRule>
  </conditionalFormatting>
  <conditionalFormatting sqref="X13">
    <cfRule type="cellIs" dxfId="39" priority="37" stopIfTrue="1" operator="equal">
      <formula>"KXL"</formula>
    </cfRule>
    <cfRule type="cellIs" dxfId="38" priority="38" stopIfTrue="1" operator="equal">
      <formula>"A DN"</formula>
    </cfRule>
    <cfRule type="cellIs" dxfId="37" priority="39" stopIfTrue="1" operator="equal">
      <formula>"C"</formula>
    </cfRule>
    <cfRule type="cellIs" dxfId="36" priority="40" stopIfTrue="1" operator="equal">
      <formula>"B"</formula>
    </cfRule>
  </conditionalFormatting>
  <conditionalFormatting sqref="Y13">
    <cfRule type="cellIs" dxfId="35" priority="33" stopIfTrue="1" operator="equal">
      <formula>"KXL"</formula>
    </cfRule>
    <cfRule type="cellIs" dxfId="34" priority="34" stopIfTrue="1" operator="equal">
      <formula>"A DN"</formula>
    </cfRule>
    <cfRule type="cellIs" dxfId="33" priority="35" stopIfTrue="1" operator="equal">
      <formula>"C"</formula>
    </cfRule>
    <cfRule type="cellIs" dxfId="32" priority="36" stopIfTrue="1" operator="equal">
      <formula>"B"</formula>
    </cfRule>
  </conditionalFormatting>
  <conditionalFormatting sqref="Y4">
    <cfRule type="cellIs" dxfId="31" priority="29" stopIfTrue="1" operator="equal">
      <formula>"KXL"</formula>
    </cfRule>
    <cfRule type="cellIs" dxfId="30" priority="30" stopIfTrue="1" operator="equal">
      <formula>"A DN"</formula>
    </cfRule>
    <cfRule type="cellIs" dxfId="29" priority="31" stopIfTrue="1" operator="equal">
      <formula>"C"</formula>
    </cfRule>
    <cfRule type="cellIs" dxfId="28" priority="32" stopIfTrue="1" operator="equal">
      <formula>"B"</formula>
    </cfRule>
  </conditionalFormatting>
  <conditionalFormatting sqref="Y5">
    <cfRule type="cellIs" dxfId="27" priority="25" stopIfTrue="1" operator="equal">
      <formula>"KXL"</formula>
    </cfRule>
    <cfRule type="cellIs" dxfId="26" priority="26" stopIfTrue="1" operator="equal">
      <formula>"A DN"</formula>
    </cfRule>
    <cfRule type="cellIs" dxfId="25" priority="27" stopIfTrue="1" operator="equal">
      <formula>"C"</formula>
    </cfRule>
    <cfRule type="cellIs" dxfId="24" priority="28" stopIfTrue="1" operator="equal">
      <formula>"B"</formula>
    </cfRule>
  </conditionalFormatting>
  <conditionalFormatting sqref="Y6">
    <cfRule type="cellIs" dxfId="23" priority="21" stopIfTrue="1" operator="equal">
      <formula>"KXL"</formula>
    </cfRule>
    <cfRule type="cellIs" dxfId="22" priority="22" stopIfTrue="1" operator="equal">
      <formula>"A DN"</formula>
    </cfRule>
    <cfRule type="cellIs" dxfId="21" priority="23" stopIfTrue="1" operator="equal">
      <formula>"C"</formula>
    </cfRule>
    <cfRule type="cellIs" dxfId="20" priority="24" stopIfTrue="1" operator="equal">
      <formula>"B"</formula>
    </cfRule>
  </conditionalFormatting>
  <conditionalFormatting sqref="Y7">
    <cfRule type="cellIs" dxfId="19" priority="17" stopIfTrue="1" operator="equal">
      <formula>"KXL"</formula>
    </cfRule>
    <cfRule type="cellIs" dxfId="18" priority="18" stopIfTrue="1" operator="equal">
      <formula>"A DN"</formula>
    </cfRule>
    <cfRule type="cellIs" dxfId="17" priority="19" stopIfTrue="1" operator="equal">
      <formula>"C"</formula>
    </cfRule>
    <cfRule type="cellIs" dxfId="16" priority="20" stopIfTrue="1" operator="equal">
      <formula>"B"</formula>
    </cfRule>
  </conditionalFormatting>
  <conditionalFormatting sqref="Y8">
    <cfRule type="cellIs" dxfId="15" priority="13" stopIfTrue="1" operator="equal">
      <formula>"KXL"</formula>
    </cfRule>
    <cfRule type="cellIs" dxfId="14" priority="14" stopIfTrue="1" operator="equal">
      <formula>"A DN"</formula>
    </cfRule>
    <cfRule type="cellIs" dxfId="13" priority="15" stopIfTrue="1" operator="equal">
      <formula>"C"</formula>
    </cfRule>
    <cfRule type="cellIs" dxfId="12" priority="16" stopIfTrue="1" operator="equal">
      <formula>"B"</formula>
    </cfRule>
  </conditionalFormatting>
  <conditionalFormatting sqref="Y9">
    <cfRule type="cellIs" dxfId="11" priority="9" stopIfTrue="1" operator="equal">
      <formula>"KXL"</formula>
    </cfRule>
    <cfRule type="cellIs" dxfId="10" priority="10" stopIfTrue="1" operator="equal">
      <formula>"A DN"</formula>
    </cfRule>
    <cfRule type="cellIs" dxfId="9" priority="11" stopIfTrue="1" operator="equal">
      <formula>"C"</formula>
    </cfRule>
    <cfRule type="cellIs" dxfId="8" priority="12" stopIfTrue="1" operator="equal">
      <formula>"B"</formula>
    </cfRule>
  </conditionalFormatting>
  <conditionalFormatting sqref="Y11">
    <cfRule type="cellIs" dxfId="7" priority="5" stopIfTrue="1" operator="equal">
      <formula>"KXL"</formula>
    </cfRule>
    <cfRule type="cellIs" dxfId="6" priority="6" stopIfTrue="1" operator="equal">
      <formula>"A DN"</formula>
    </cfRule>
    <cfRule type="cellIs" dxfId="5" priority="7" stopIfTrue="1" operator="equal">
      <formula>"C"</formula>
    </cfRule>
    <cfRule type="cellIs" dxfId="4" priority="8" stopIfTrue="1" operator="equal">
      <formula>"B"</formula>
    </cfRule>
  </conditionalFormatting>
  <conditionalFormatting sqref="Y12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7" right="0.7" top="0.75" bottom="0.75" header="0.3" footer="0.3"/>
  <pageSetup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B11" sqref="B11:H11"/>
    </sheetView>
  </sheetViews>
  <sheetFormatPr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  <row r="6" spans="1:1">
      <c r="A6" t="s">
        <v>56</v>
      </c>
    </row>
    <row r="7" spans="1:1">
      <c r="A7" t="s">
        <v>51</v>
      </c>
    </row>
    <row r="8" spans="1:1">
      <c r="A8" t="s">
        <v>52</v>
      </c>
    </row>
    <row r="9" spans="1:1">
      <c r="A9" t="s">
        <v>53</v>
      </c>
    </row>
    <row r="10" spans="1:1">
      <c r="A10" t="s">
        <v>54</v>
      </c>
    </row>
    <row r="11" spans="1:1">
      <c r="A1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CB1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2019-09-26T06:50:12Z</cp:lastPrinted>
  <dcterms:created xsi:type="dcterms:W3CDTF">2019-06-25T06:20:10Z</dcterms:created>
  <dcterms:modified xsi:type="dcterms:W3CDTF">2019-09-26T08:47:40Z</dcterms:modified>
</cp:coreProperties>
</file>